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317"/>
  <workbookPr autoCompressPictures="0"/>
  <bookViews>
    <workbookView xWindow="0" yWindow="-460" windowWidth="28800" windowHeight="180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E11" i="1"/>
  <c r="F11" i="1"/>
  <c r="H4" i="1"/>
  <c r="H3" i="1"/>
  <c r="H2" i="1"/>
  <c r="D5" i="1"/>
  <c r="D6" i="1"/>
  <c r="D4" i="1"/>
  <c r="C8" i="1"/>
  <c r="C5" i="1"/>
  <c r="C6" i="1"/>
  <c r="B5" i="1"/>
  <c r="B6" i="1"/>
  <c r="B8" i="1"/>
  <c r="B4" i="1"/>
  <c r="C4" i="1"/>
</calcChain>
</file>

<file path=xl/sharedStrings.xml><?xml version="1.0" encoding="utf-8"?>
<sst xmlns="http://schemas.openxmlformats.org/spreadsheetml/2006/main" count="27" uniqueCount="27">
  <si>
    <t>Annual Fund</t>
  </si>
  <si>
    <t>Annual Fund Whole Year</t>
  </si>
  <si>
    <t>Week of 3/16-3/20</t>
  </si>
  <si>
    <t>Total</t>
  </si>
  <si>
    <t>Board Giving Total</t>
  </si>
  <si>
    <t>Board Giving %</t>
  </si>
  <si>
    <t>Staff Total</t>
  </si>
  <si>
    <t>Staff Total %</t>
  </si>
  <si>
    <t>Benefit/Carver Cares</t>
  </si>
  <si>
    <t>Grants</t>
  </si>
  <si>
    <t>Total with Commitment*</t>
  </si>
  <si>
    <t>* Includes $280,000 OCFS, $20,000 WCYB amd $6,250 WCF</t>
  </si>
  <si>
    <t>* If you back out Dalio- 496,686</t>
  </si>
  <si>
    <t>Renewed Grants</t>
  </si>
  <si>
    <t>Other Donors</t>
  </si>
  <si>
    <t>Other Donors %</t>
  </si>
  <si>
    <t>New Grants**</t>
  </si>
  <si>
    <t>** Does not include $20K Increase Tudor and $14K increase Psaros</t>
  </si>
  <si>
    <t>Total ***</t>
  </si>
  <si>
    <t>*** Includes $50K Munzer</t>
  </si>
  <si>
    <t>FY 20 Goal</t>
  </si>
  <si>
    <t>% to goal</t>
  </si>
  <si>
    <t>Benefit</t>
  </si>
  <si>
    <t>Restricted#</t>
  </si>
  <si>
    <t>#Includes Dalio</t>
  </si>
  <si>
    <t>Committed but Not Received</t>
  </si>
  <si>
    <t>Restricted without OCFS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</si>
</sst>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9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/>
  </sheetViews>
  <sheetFormatPr baseColWidth="10" defaultColWidth="8.83203125" defaultRowHeight="14" x14ac:dyDescent="0"/>
  <cols>
    <col min="1" max="1" width="21.33203125" customWidth="1"/>
    <col min="2" max="2" width="13.83203125" customWidth="1"/>
    <col min="3" max="3" width="13.33203125" customWidth="1"/>
    <col min="4" max="4" width="15.1640625" customWidth="1"/>
    <col min="5" max="5" width="8.83203125" bestFit="1" customWidth="1"/>
    <col min="6" max="6" width="23" customWidth="1"/>
    <col min="7" max="7" width="8.83203125" bestFit="1" customWidth="1"/>
  </cols>
  <sheetData>
    <row r="1" spans="1:8" s="4" customFormat="1" ht="28">
      <c r="B1" s="4" t="s">
        <v>1</v>
      </c>
      <c r="C1" s="4" t="s">
        <v>8</v>
      </c>
      <c r="D1" s="4" t="s">
        <v>2</v>
      </c>
      <c r="E1" s="4" t="s">
        <v>9</v>
      </c>
      <c r="F1" s="11"/>
      <c r="G1" s="11" t="s">
        <v>20</v>
      </c>
      <c r="H1" s="11" t="s">
        <v>21</v>
      </c>
    </row>
    <row r="2" spans="1:8">
      <c r="A2" t="s">
        <v>3</v>
      </c>
      <c r="B2" s="1">
        <v>520244</v>
      </c>
      <c r="C2" s="1">
        <v>73518</v>
      </c>
      <c r="D2" s="3">
        <v>36862</v>
      </c>
      <c r="F2" s="12" t="s">
        <v>0</v>
      </c>
      <c r="G2" s="13">
        <v>668000</v>
      </c>
      <c r="H2" s="14">
        <f>B2/G2</f>
        <v>0.77880838323353296</v>
      </c>
    </row>
    <row r="3" spans="1:8">
      <c r="A3" t="s">
        <v>4</v>
      </c>
      <c r="B3" s="3">
        <v>82404</v>
      </c>
      <c r="C3" s="1">
        <v>39750</v>
      </c>
      <c r="D3">
        <v>3750</v>
      </c>
      <c r="F3" s="12" t="s">
        <v>23</v>
      </c>
      <c r="G3" s="13">
        <v>746125</v>
      </c>
      <c r="H3" s="14">
        <f>E11/G3</f>
        <v>1.1749854246942537</v>
      </c>
    </row>
    <row r="4" spans="1:8" s="2" customFormat="1">
      <c r="A4" s="2" t="s">
        <v>5</v>
      </c>
      <c r="B4" s="2">
        <f>B3/B2</f>
        <v>0.1583949070051745</v>
      </c>
      <c r="C4" s="2">
        <f>C3/C2</f>
        <v>0.54068391414347505</v>
      </c>
      <c r="D4" s="2">
        <f>D3/D2</f>
        <v>0.10173077966469535</v>
      </c>
      <c r="F4" s="14" t="s">
        <v>22</v>
      </c>
      <c r="G4" s="13">
        <v>350000</v>
      </c>
      <c r="H4" s="14">
        <f>C2/G4</f>
        <v>0.21005142857142858</v>
      </c>
    </row>
    <row r="5" spans="1:8">
      <c r="A5" t="s">
        <v>14</v>
      </c>
      <c r="B5" s="1">
        <f>B2-B3-B7</f>
        <v>435490</v>
      </c>
      <c r="C5" s="1">
        <f>C2-C3-C7</f>
        <v>28768</v>
      </c>
      <c r="D5" s="3">
        <f>D2-D3</f>
        <v>33112</v>
      </c>
      <c r="F5" s="12" t="s">
        <v>26</v>
      </c>
      <c r="G5" s="13">
        <v>596686</v>
      </c>
      <c r="H5" s="14">
        <f>G5/G3</f>
        <v>0.79971318478807174</v>
      </c>
    </row>
    <row r="6" spans="1:8" s="2" customFormat="1">
      <c r="A6" s="2" t="s">
        <v>15</v>
      </c>
      <c r="B6" s="2">
        <f>B5/B2</f>
        <v>0.83708798179315858</v>
      </c>
      <c r="C6" s="2">
        <f>C5/C2</f>
        <v>0.39130553061835199</v>
      </c>
      <c r="D6" s="2">
        <f>D5/D2</f>
        <v>0.89826922033530465</v>
      </c>
      <c r="F6" s="14" t="s">
        <v>24</v>
      </c>
      <c r="G6" s="14"/>
      <c r="H6" s="14"/>
    </row>
    <row r="7" spans="1:8">
      <c r="A7" t="s">
        <v>6</v>
      </c>
      <c r="B7" s="1">
        <v>2350</v>
      </c>
      <c r="C7">
        <v>5000</v>
      </c>
      <c r="D7">
        <v>0</v>
      </c>
    </row>
    <row r="8" spans="1:8" s="2" customFormat="1">
      <c r="A8" s="2" t="s">
        <v>7</v>
      </c>
      <c r="B8" s="6">
        <f>B7/B2</f>
        <v>4.5171112016669105E-3</v>
      </c>
      <c r="C8" s="2">
        <f>C7/C2</f>
        <v>6.8010555238172968E-2</v>
      </c>
      <c r="D8" s="2">
        <v>0</v>
      </c>
    </row>
    <row r="9" spans="1:8">
      <c r="A9" s="7" t="s">
        <v>18</v>
      </c>
      <c r="E9" s="9">
        <v>570436</v>
      </c>
    </row>
    <row r="10" spans="1:8">
      <c r="A10" s="8" t="s">
        <v>25</v>
      </c>
      <c r="E10" s="10">
        <v>306250</v>
      </c>
    </row>
    <row r="11" spans="1:8">
      <c r="A11" s="7" t="s">
        <v>10</v>
      </c>
      <c r="E11" s="10">
        <f>SUM(E10,E9)</f>
        <v>876686</v>
      </c>
      <c r="F11" s="5">
        <f>E11-280000</f>
        <v>596686</v>
      </c>
    </row>
    <row r="12" spans="1:8">
      <c r="A12" s="8" t="s">
        <v>16</v>
      </c>
      <c r="E12" s="9">
        <v>326250</v>
      </c>
    </row>
    <row r="13" spans="1:8">
      <c r="A13" s="7" t="s">
        <v>13</v>
      </c>
      <c r="E13" s="7"/>
    </row>
    <row r="16" spans="1:8">
      <c r="A16" t="s">
        <v>11</v>
      </c>
    </row>
    <row r="17" spans="1:1">
      <c r="A17" t="s">
        <v>17</v>
      </c>
    </row>
    <row r="18" spans="1:1">
      <c r="A18" t="s">
        <v>12</v>
      </c>
    </row>
    <row r="19" spans="1:1">
      <c r="A19" t="s">
        <v>19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Kane</dc:creator>
  <cp:lastModifiedBy>Claire Steinberg</cp:lastModifiedBy>
  <dcterms:created xsi:type="dcterms:W3CDTF">2020-03-22T14:20:53Z</dcterms:created>
  <dcterms:modified xsi:type="dcterms:W3CDTF">2020-03-23T21:09:21Z</dcterms:modified>
</cp:coreProperties>
</file>